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 defaultThemeVersion="153222"/>
  <mc:AlternateContent xmlns:mc="http://schemas.openxmlformats.org/markup-compatibility/2006">
    <mc:Choice Requires="x15">
      <x15ac:absPath xmlns:x15ac="http://schemas.microsoft.com/office/spreadsheetml/2010/11/ac" url="C:\Users\cafa\Desktop\Simuladores\Tributação Autónoma\Continente e RAMadeira\"/>
    </mc:Choice>
  </mc:AlternateContent>
  <workbookProtection workbookAlgorithmName="SHA-512" workbookHashValue="HD54Sv+v+5SiPk+Qe30yJwQiF9zIqSoz7bJp04ePhh5v1ffdy7opEnPKL/Mf6Oo5WFe8bMDgBcKHPP8gie507Q==" workbookSaltValue="qIq2DE/5OnfASnSpo7Y5dw==" workbookSpinCount="100000" lockStructure="1"/>
  <bookViews>
    <workbookView xWindow="0" yWindow="0" windowWidth="28800" windowHeight="11835"/>
  </bookViews>
  <sheets>
    <sheet name="TA IRC-CONTINENTE E RA MADEIRA" sheetId="1" r:id="rId1"/>
    <sheet name="Cálculos" sheetId="2" state="hidden" r:id="rId2"/>
  </sheets>
  <definedNames>
    <definedName name="_xlnm.Print_Area" localSheetId="0">'TA IRC-CONTINENTE E RA MADEIRA'!$B$1:$J$63</definedName>
    <definedName name="_xlnm.Print_Titles" localSheetId="0">'TA IRC-CONTINENTE E RA MADEIRA'!$1:$8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F25" i="2" s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J31" i="2" l="1"/>
  <c r="J32" i="2"/>
  <c r="J29" i="2"/>
  <c r="J35" i="2"/>
  <c r="J30" i="2"/>
  <c r="J36" i="2"/>
  <c r="J34" i="2"/>
  <c r="G58" i="1"/>
  <c r="H33" i="2" l="1"/>
  <c r="J33" i="2" s="1"/>
  <c r="J39" i="2" s="1"/>
  <c r="G54" i="1" l="1"/>
  <c r="G53" i="1"/>
  <c r="G49" i="1"/>
  <c r="G51" i="1"/>
  <c r="G50" i="1"/>
  <c r="G52" i="1"/>
  <c r="G48" i="1"/>
  <c r="B27" i="2"/>
  <c r="G47" i="1" l="1"/>
  <c r="E56" i="1"/>
</calcChain>
</file>

<file path=xl/sharedStrings.xml><?xml version="1.0" encoding="utf-8"?>
<sst xmlns="http://schemas.openxmlformats.org/spreadsheetml/2006/main" count="97" uniqueCount="79">
  <si>
    <t>ENCARGOS</t>
  </si>
  <si>
    <t>Nome:</t>
  </si>
  <si>
    <t>Nome da Empresa</t>
  </si>
  <si>
    <t>NIF:</t>
  </si>
  <si>
    <t>NIF da Empresa</t>
  </si>
  <si>
    <t>Dados para simulação</t>
  </si>
  <si>
    <t>Resultado da simulação</t>
  </si>
  <si>
    <t>Data de simulação</t>
  </si>
  <si>
    <t>Nota prévia:</t>
  </si>
  <si>
    <r>
      <rPr>
        <sz val="11"/>
        <color rgb="FFFF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Campos de preenchimento obrigatório.</t>
    </r>
  </si>
  <si>
    <t>A Ordem não se responsabiliza por valores incorretos apurados, resultantes de erros na introdução de dados ou na interpretação das normas aplicáveis.</t>
  </si>
  <si>
    <t>SIMULADOR DA TRIBUTAÇÃO AUTÓNOMA EM IRC</t>
  </si>
  <si>
    <t>Também devem ser excluídas, para efeitos de cálculo de tributação autónoma, as despesas ou encargos de estabelecimento estável situado fora do território português e relativos à atividade exercida por seu intermédio.</t>
  </si>
  <si>
    <t>Despesas não documentadas</t>
  </si>
  <si>
    <t>Despesas de representação</t>
  </si>
  <si>
    <t>Encargos efetuados ou suportados com ajudas de custo e/ou com “quilómetros”</t>
  </si>
  <si>
    <t>Importâncias pagas ou devidas a entidades não residentes sujeitas a um regime fiscal privilegiado</t>
  </si>
  <si>
    <t>Lucros distribuídos por entidades sujeitas a IRC a sujeitos passivos que beneficiam de isenção total ou parcial</t>
  </si>
  <si>
    <t>Indemnização ou compensação por cessação de funções de gestor, administrador ou gerente</t>
  </si>
  <si>
    <t>Por favor indique o imposto que tenha sido retido na fonte relativo a esses lucros</t>
  </si>
  <si>
    <t>Gastos ou encargos relativos a bónus e outras remunerações variáveis pagas a gestores, administradores ou gerentes</t>
  </si>
  <si>
    <t>LT1</t>
  </si>
  <si>
    <t>PF1</t>
  </si>
  <si>
    <t>RST</t>
  </si>
  <si>
    <t>ENCIA</t>
  </si>
  <si>
    <t>DND</t>
  </si>
  <si>
    <t>DRP</t>
  </si>
  <si>
    <t>DAK</t>
  </si>
  <si>
    <t>IPPF</t>
  </si>
  <si>
    <t>LDI</t>
  </si>
  <si>
    <t>IRF</t>
  </si>
  <si>
    <t>ICG</t>
  </si>
  <si>
    <t>GBG</t>
  </si>
  <si>
    <t>EVL25</t>
  </si>
  <si>
    <t>EVL2535</t>
  </si>
  <si>
    <t>EVL35</t>
  </si>
  <si>
    <t>EVPI25</t>
  </si>
  <si>
    <t>EVPI2535</t>
  </si>
  <si>
    <t>EVPI35</t>
  </si>
  <si>
    <t>EVGPL25</t>
  </si>
  <si>
    <t>EVGPL2535</t>
  </si>
  <si>
    <t>EVGPL35</t>
  </si>
  <si>
    <t>Se "RST = Sim"</t>
  </si>
  <si>
    <t>Encargos com viaturas ligeiras de passageiros e viaturas de mercadorias referidas na alínea b) do n.º 1 do art.º 7º do CISV</t>
  </si>
  <si>
    <t>Total da tributação autónoma</t>
  </si>
  <si>
    <t>Taxas</t>
  </si>
  <si>
    <t>Valores</t>
  </si>
  <si>
    <t>TDND</t>
  </si>
  <si>
    <t>TDRP</t>
  </si>
  <si>
    <t>TDAK</t>
  </si>
  <si>
    <t>TIPPF</t>
  </si>
  <si>
    <t>TLDI</t>
  </si>
  <si>
    <t>TICG</t>
  </si>
  <si>
    <t>TGBG</t>
  </si>
  <si>
    <t>TEV</t>
  </si>
  <si>
    <t>Se “ENCIA= Sim”</t>
  </si>
  <si>
    <t>Se “ENCIA= Não” e “PF1=0”</t>
  </si>
  <si>
    <t>Se “ENCIA= Não” e “PF1&gt; 0 ”</t>
  </si>
  <si>
    <t>TA</t>
  </si>
  <si>
    <t>Total da Tributação Autónoma</t>
  </si>
  <si>
    <t>Campos de Preenchimento Obrigatório Vazios:</t>
  </si>
  <si>
    <t>Não</t>
  </si>
  <si>
    <r>
      <t xml:space="preserve">Lucro tributável </t>
    </r>
    <r>
      <rPr>
        <sz val="11"/>
        <color rgb="FFFF0000"/>
        <rFont val="Calibri"/>
        <family val="2"/>
        <scheme val="minor"/>
      </rPr>
      <t>*</t>
    </r>
  </si>
  <si>
    <r>
      <t xml:space="preserve">Prejuízo Fiscal </t>
    </r>
    <r>
      <rPr>
        <sz val="11"/>
        <color rgb="FFFF0000"/>
        <rFont val="Calibri"/>
        <family val="2"/>
        <scheme val="minor"/>
      </rPr>
      <t>*</t>
    </r>
  </si>
  <si>
    <r>
      <t xml:space="preserve">Empresa enquadrada no regime simplificado de IRC? </t>
    </r>
    <r>
      <rPr>
        <sz val="11"/>
        <color rgb="FFFF0000"/>
        <rFont val="Calibri"/>
        <family val="2"/>
        <scheme val="minor"/>
      </rPr>
      <t>*</t>
    </r>
    <r>
      <rPr>
        <sz val="11"/>
        <color theme="3" tint="-0.249977111117893"/>
        <rFont val="Calibri"/>
        <family val="2"/>
        <scheme val="minor"/>
      </rPr>
      <t xml:space="preserve"> (S-Sim/N-Não)</t>
    </r>
  </si>
  <si>
    <t>Encargos com viaturas ligeiras de passageiros movidas a GPL ou GNV, com custo aquisição:</t>
  </si>
  <si>
    <t>Inferior a € 25.000,00</t>
  </si>
  <si>
    <t>Igual ou superior a € 25.000,00 e inferior a € 35.000,00</t>
  </si>
  <si>
    <t>Igual ou superior a € 35.000,00</t>
  </si>
  <si>
    <t>Encargos com viaturas ligeiras de passageiros híbridas plug-in com custo aquisição:</t>
  </si>
  <si>
    <t>Inferior a € 25.000,00 (exceto viaturas elétricas)</t>
  </si>
  <si>
    <t>Encargos com viaturas ligeiras de passageiros e viaturas de mercadorias referidas na alínea b) do n.º 1 do art.º 7º do CISV, com custo aquisição:</t>
  </si>
  <si>
    <t>Igual ou superior a € 25.000,00 e inferior a € 35.000,00 (exceto viaturas elétricas)</t>
  </si>
  <si>
    <t>Igual ou superior a € 35.000,00 (exceto viaturas elétricas)</t>
  </si>
  <si>
    <r>
      <t xml:space="preserve">Este simulador </t>
    </r>
    <r>
      <rPr>
        <b/>
        <sz val="10"/>
        <color theme="3" tint="-0.249977111117893"/>
        <rFont val="Calibri"/>
        <family val="2"/>
        <scheme val="minor"/>
      </rPr>
      <t>não inclui</t>
    </r>
    <r>
      <rPr>
        <sz val="10"/>
        <color theme="3" tint="-0.249977111117893"/>
        <rFont val="Calibri"/>
        <family val="2"/>
        <scheme val="minor"/>
      </rPr>
      <t>:</t>
    </r>
  </si>
  <si>
    <r>
      <t xml:space="preserve">O apuramento da tributação autónoma das entidades que </t>
    </r>
    <r>
      <rPr>
        <b/>
        <i/>
        <sz val="10"/>
        <color theme="3" tint="-0.249977111117893"/>
        <rFont val="Calibri"/>
        <family val="2"/>
        <scheme val="minor"/>
      </rPr>
      <t>não exercem</t>
    </r>
    <r>
      <rPr>
        <i/>
        <sz val="10"/>
        <color theme="3" tint="-0.249977111117893"/>
        <rFont val="Calibri"/>
        <family val="2"/>
        <scheme val="minor"/>
      </rPr>
      <t>, a título principal, atividade de natureza comercial, industrial ou agrícola.</t>
    </r>
  </si>
  <si>
    <t>Período de tributação (2017/2018)</t>
  </si>
  <si>
    <t>- Continente e Região Autónoma da Madeira -</t>
  </si>
  <si>
    <t>O apuramento da tributação autónoma das entidades sujeitas ao imposto especial do jogo e ainda das entidades licenciadas na Zona Franca da Madeira;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</si>
</sst>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i/>
      <sz val="9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left"/>
    </xf>
    <xf numFmtId="44" fontId="10" fillId="2" borderId="0" xfId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Alignment="1" applyProtection="1"/>
    <xf numFmtId="165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0" fillId="3" borderId="0" xfId="0" applyFill="1"/>
    <xf numFmtId="0" fontId="0" fillId="0" borderId="0" xfId="0" applyFill="1"/>
    <xf numFmtId="0" fontId="0" fillId="0" borderId="0" xfId="0" quotePrefix="1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165" fontId="0" fillId="0" borderId="0" xfId="0" applyNumberFormat="1" applyAlignment="1" applyProtection="1">
      <alignment horizontal="left" vertical="top"/>
    </xf>
    <xf numFmtId="0" fontId="0" fillId="2" borderId="0" xfId="0" applyFill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justify" vertical="top" wrapText="1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justify" vertical="center" wrapText="1"/>
    </xf>
    <xf numFmtId="165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justify" vertical="center" wrapText="1"/>
    </xf>
    <xf numFmtId="165" fontId="0" fillId="0" borderId="1" xfId="0" applyNumberFormat="1" applyFont="1" applyBorder="1" applyAlignment="1" applyProtection="1">
      <alignment horizontal="right" vertical="center"/>
      <protection locked="0"/>
    </xf>
    <xf numFmtId="0" fontId="0" fillId="2" borderId="0" xfId="0" applyFont="1" applyFill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165" fontId="0" fillId="0" borderId="1" xfId="0" applyNumberFormat="1" applyFont="1" applyFill="1" applyBorder="1" applyAlignment="1" applyProtection="1">
      <alignment horizontal="right" vertical="center"/>
      <protection locked="0"/>
    </xf>
    <xf numFmtId="165" fontId="0" fillId="0" borderId="3" xfId="0" applyNumberFormat="1" applyFont="1" applyBorder="1" applyAlignment="1" applyProtection="1">
      <alignment horizontal="right" vertical="center"/>
    </xf>
    <xf numFmtId="165" fontId="0" fillId="0" borderId="2" xfId="0" applyNumberFormat="1" applyFont="1" applyBorder="1" applyAlignment="1" applyProtection="1">
      <alignment horizontal="right" vertical="center"/>
    </xf>
    <xf numFmtId="165" fontId="0" fillId="0" borderId="2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justify" vertical="center" wrapText="1"/>
    </xf>
    <xf numFmtId="165" fontId="0" fillId="0" borderId="5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top" wrapText="1"/>
    </xf>
    <xf numFmtId="165" fontId="0" fillId="0" borderId="1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5" fontId="0" fillId="0" borderId="0" xfId="0" applyNumberFormat="1" applyAlignment="1" applyProtection="1">
      <alignment vertical="center"/>
    </xf>
    <xf numFmtId="165" fontId="10" fillId="2" borderId="0" xfId="1" applyNumberFormat="1" applyFont="1" applyFill="1" applyBorder="1" applyAlignment="1" applyProtection="1">
      <alignment horizontal="right" vertical="center" wrapText="1" indent="1"/>
    </xf>
    <xf numFmtId="0" fontId="3" fillId="0" borderId="0" xfId="0" applyFont="1" applyAlignment="1" applyProtection="1">
      <alignment horizontal="left" vertical="center" wrapText="1" indent="2"/>
    </xf>
    <xf numFmtId="0" fontId="0" fillId="0" borderId="0" xfId="0" applyFont="1" applyAlignment="1" applyProtection="1">
      <alignment horizontal="left" vertical="center" indent="2"/>
    </xf>
    <xf numFmtId="0" fontId="3" fillId="2" borderId="0" xfId="0" applyFont="1" applyFill="1" applyAlignment="1" applyProtection="1">
      <alignment horizontal="left" vertical="center" wrapText="1" indent="2"/>
    </xf>
    <xf numFmtId="0" fontId="0" fillId="2" borderId="0" xfId="0" applyFont="1" applyFill="1" applyAlignment="1" applyProtection="1">
      <alignment horizontal="left" vertical="center" indent="2"/>
    </xf>
    <xf numFmtId="0" fontId="5" fillId="0" borderId="0" xfId="0" applyFont="1" applyAlignment="1" applyProtection="1">
      <alignment horizontal="center"/>
    </xf>
    <xf numFmtId="0" fontId="9" fillId="2" borderId="0" xfId="0" applyFont="1" applyFill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justify" vertical="top"/>
    </xf>
    <xf numFmtId="0" fontId="11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horizontal="justify" vertical="top" wrapText="1"/>
    </xf>
    <xf numFmtId="0" fontId="12" fillId="0" borderId="0" xfId="0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justify" vertical="center" wrapText="1"/>
    </xf>
    <xf numFmtId="0" fontId="0" fillId="0" borderId="0" xfId="0" applyFont="1" applyAlignment="1" applyProtection="1">
      <alignment horizontal="left" vertical="center" wrapText="1" indent="2"/>
    </xf>
    <xf numFmtId="0" fontId="13" fillId="0" borderId="0" xfId="0" applyFont="1" applyAlignment="1" applyProtection="1">
      <alignment horizontal="left"/>
    </xf>
    <xf numFmtId="164" fontId="3" fillId="2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Fill="1" applyAlignment="1" applyProtection="1">
      <alignment horizontal="justify" vertical="center" wrapText="1"/>
    </xf>
    <xf numFmtId="0" fontId="0" fillId="0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6" fillId="0" borderId="0" xfId="0" quotePrefix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 indent="2"/>
    </xf>
    <xf numFmtId="0" fontId="0" fillId="0" borderId="0" xfId="0" applyFont="1" applyFill="1" applyAlignment="1" applyProtection="1">
      <alignment horizontal="left" vertical="center" indent="2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165" fontId="18" fillId="2" borderId="0" xfId="1" applyNumberFormat="1" applyFont="1" applyFill="1" applyBorder="1" applyAlignment="1" applyProtection="1">
      <alignment horizontal="right" vertical="center" wrapText="1" indent="1"/>
    </xf>
    <xf numFmtId="0" fontId="9" fillId="2" borderId="0" xfId="0" applyFont="1" applyFill="1" applyAlignment="1" applyProtection="1">
      <alignment horizontal="justify" vertical="top" wrapText="1"/>
    </xf>
    <xf numFmtId="0" fontId="9" fillId="2" borderId="0" xfId="0" applyFont="1" applyFill="1" applyAlignment="1" applyProtection="1">
      <alignment horizontal="left" vertical="center" indent="2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0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2199089</xdr:colOff>
      <xdr:row>0</xdr:row>
      <xdr:rowOff>19050</xdr:rowOff>
    </xdr:from>
    <xdr:to>
      <xdr:col>4</xdr:col>
      <xdr:colOff>306291</xdr:colOff>
      <xdr:row>0</xdr:row>
      <xdr:rowOff>1152525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2639" y="19050"/>
          <a:ext cx="869452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fitToPage="1"/>
  </sheetPr>
  <dimension ref="A1:L63"/>
  <sheetViews>
    <sheetView showGridLines="0" tabSelected="1" showWhiteSpace="0" zoomScaleNormal="100" workbookViewId="0">
      <selection activeCell="D6" sqref="D6"/>
    </sheetView>
  </sheetViews>
  <sheetFormatPr defaultRowHeight="15" x14ac:dyDescent="0.25"/>
  <cols>
    <col min="1" max="1" width="15.140625" style="10" customWidth="1"/>
    <col min="2" max="2" width="1.7109375" style="10" customWidth="1"/>
    <col min="3" max="3" width="9.140625" style="10"/>
    <col min="4" max="4" width="41.42578125" style="10" customWidth="1"/>
    <col min="5" max="5" width="6.42578125" style="10" customWidth="1"/>
    <col min="6" max="6" width="4.140625" style="10" customWidth="1"/>
    <col min="7" max="7" width="20" style="10" customWidth="1"/>
    <col min="8" max="8" width="1.5703125" style="10" customWidth="1"/>
    <col min="9" max="9" width="12.85546875" style="10" bestFit="1" customWidth="1"/>
    <col min="10" max="10" width="1.7109375" style="10" customWidth="1"/>
    <col min="11" max="11" width="9.140625" style="10"/>
    <col min="12" max="12" width="10.42578125" style="10" bestFit="1" customWidth="1"/>
    <col min="13" max="16384" width="9.140625" style="10"/>
  </cols>
  <sheetData>
    <row r="1" spans="3:10" ht="91.5" customHeight="1" x14ac:dyDescent="0.25">
      <c r="C1" s="84"/>
      <c r="D1" s="84"/>
      <c r="E1" s="84"/>
      <c r="F1" s="84"/>
      <c r="G1" s="84"/>
      <c r="H1" s="84"/>
      <c r="I1" s="84"/>
      <c r="J1" s="84"/>
    </row>
    <row r="2" spans="3:10" ht="15" customHeight="1" x14ac:dyDescent="0.25">
      <c r="C2" s="88" t="s">
        <v>11</v>
      </c>
      <c r="D2" s="88"/>
      <c r="E2" s="88"/>
      <c r="F2" s="88"/>
      <c r="G2" s="88"/>
      <c r="H2" s="88"/>
      <c r="I2" s="88"/>
    </row>
    <row r="3" spans="3:10" ht="7.5" customHeight="1" x14ac:dyDescent="0.25">
      <c r="C3" s="88"/>
      <c r="D3" s="88"/>
      <c r="E3" s="88"/>
      <c r="F3" s="88"/>
      <c r="G3" s="88"/>
      <c r="H3" s="88"/>
      <c r="I3" s="88"/>
    </row>
    <row r="4" spans="3:10" ht="15.75" customHeight="1" x14ac:dyDescent="0.25">
      <c r="C4" s="89" t="s">
        <v>77</v>
      </c>
      <c r="D4" s="89"/>
      <c r="E4" s="89"/>
      <c r="F4" s="89"/>
      <c r="G4" s="89"/>
      <c r="H4" s="89"/>
      <c r="I4" s="89"/>
    </row>
    <row r="5" spans="3:10" ht="5.25" customHeight="1" x14ac:dyDescent="0.25">
      <c r="C5" s="90"/>
      <c r="D5" s="90"/>
      <c r="E5" s="90"/>
      <c r="F5" s="90"/>
      <c r="G5" s="90"/>
      <c r="H5" s="90"/>
      <c r="I5" s="90"/>
      <c r="J5" s="90"/>
    </row>
    <row r="6" spans="3:10" ht="15" customHeight="1" x14ac:dyDescent="0.25">
      <c r="C6" s="3" t="s">
        <v>1</v>
      </c>
      <c r="D6" s="4" t="s">
        <v>2</v>
      </c>
      <c r="E6" s="11"/>
      <c r="F6" s="11"/>
      <c r="G6" s="11"/>
      <c r="H6" s="11"/>
      <c r="I6" s="37"/>
    </row>
    <row r="7" spans="3:10" ht="15" customHeight="1" x14ac:dyDescent="0.25">
      <c r="C7" s="3" t="s">
        <v>3</v>
      </c>
      <c r="D7" s="5" t="s">
        <v>4</v>
      </c>
      <c r="E7" s="12"/>
      <c r="F7" s="12"/>
      <c r="G7" s="12"/>
      <c r="H7" s="12"/>
      <c r="I7" s="37"/>
    </row>
    <row r="8" spans="3:10" ht="6" customHeight="1" x14ac:dyDescent="0.25">
      <c r="C8" s="3"/>
      <c r="D8" s="12"/>
      <c r="E8" s="12"/>
      <c r="F8" s="12"/>
      <c r="G8" s="12"/>
      <c r="H8" s="12"/>
      <c r="I8" s="37"/>
    </row>
    <row r="9" spans="3:10" ht="15" customHeight="1" x14ac:dyDescent="0.25">
      <c r="C9" s="73" t="s">
        <v>8</v>
      </c>
      <c r="D9" s="73"/>
      <c r="E9" s="73"/>
      <c r="F9" s="73"/>
      <c r="G9" s="73"/>
      <c r="H9" s="73"/>
      <c r="I9" s="73"/>
    </row>
    <row r="10" spans="3:10" s="13" customFormat="1" ht="15" customHeight="1" x14ac:dyDescent="0.25">
      <c r="C10" s="74" t="s">
        <v>74</v>
      </c>
      <c r="D10" s="74"/>
      <c r="E10" s="74"/>
      <c r="F10" s="74"/>
      <c r="G10" s="74"/>
      <c r="H10" s="74"/>
      <c r="I10" s="74"/>
      <c r="J10" s="74"/>
    </row>
    <row r="11" spans="3:10" s="13" customFormat="1" ht="27" customHeight="1" x14ac:dyDescent="0.25">
      <c r="C11" s="75" t="s">
        <v>78</v>
      </c>
      <c r="D11" s="75"/>
      <c r="E11" s="75"/>
      <c r="F11" s="75"/>
      <c r="G11" s="75"/>
      <c r="H11" s="75"/>
      <c r="I11" s="75"/>
      <c r="J11" s="75"/>
    </row>
    <row r="12" spans="3:10" s="13" customFormat="1" ht="35.25" customHeight="1" x14ac:dyDescent="0.25">
      <c r="C12" s="75" t="s">
        <v>75</v>
      </c>
      <c r="D12" s="75"/>
      <c r="E12" s="75"/>
      <c r="F12" s="75"/>
      <c r="G12" s="75"/>
      <c r="H12" s="75"/>
      <c r="I12" s="75"/>
      <c r="J12" s="75"/>
    </row>
    <row r="13" spans="3:10" s="13" customFormat="1" ht="27" customHeight="1" x14ac:dyDescent="0.25">
      <c r="C13" s="75" t="s">
        <v>12</v>
      </c>
      <c r="D13" s="75"/>
      <c r="E13" s="75"/>
      <c r="F13" s="75"/>
      <c r="G13" s="75"/>
      <c r="H13" s="75"/>
      <c r="I13" s="75"/>
      <c r="J13" s="75"/>
    </row>
    <row r="14" spans="3:10" s="13" customFormat="1" ht="3.75" customHeight="1" x14ac:dyDescent="0.25">
      <c r="C14" s="76"/>
      <c r="D14" s="76"/>
      <c r="E14" s="76"/>
      <c r="F14" s="76"/>
      <c r="G14" s="76"/>
      <c r="H14" s="76"/>
      <c r="I14" s="76"/>
      <c r="J14" s="76"/>
    </row>
    <row r="15" spans="3:10" ht="20.25" customHeight="1" x14ac:dyDescent="0.35">
      <c r="C15" s="83" t="s">
        <v>5</v>
      </c>
      <c r="D15" s="83"/>
      <c r="E15" s="83"/>
      <c r="F15" s="83"/>
      <c r="G15" s="83"/>
      <c r="H15" s="83"/>
      <c r="I15" s="83"/>
    </row>
    <row r="16" spans="3:10" ht="6.75" customHeight="1" x14ac:dyDescent="0.35">
      <c r="C16" s="54"/>
      <c r="D16" s="54"/>
      <c r="E16" s="54"/>
      <c r="F16" s="54"/>
      <c r="G16" s="54"/>
      <c r="H16" s="54"/>
      <c r="I16" s="54"/>
    </row>
    <row r="17" spans="1:12" ht="30" customHeight="1" x14ac:dyDescent="0.35">
      <c r="B17" s="79" t="s">
        <v>76</v>
      </c>
      <c r="C17" s="87"/>
      <c r="D17" s="87"/>
      <c r="E17" s="87"/>
      <c r="F17" s="87"/>
      <c r="G17" s="87"/>
      <c r="H17" s="57"/>
      <c r="I17" s="56"/>
    </row>
    <row r="18" spans="1:12" s="14" customFormat="1" ht="30" customHeight="1" x14ac:dyDescent="0.25">
      <c r="A18" s="20"/>
      <c r="B18" s="85" t="s">
        <v>62</v>
      </c>
      <c r="C18" s="86"/>
      <c r="D18" s="86"/>
      <c r="E18" s="86"/>
      <c r="F18" s="86"/>
      <c r="G18" s="86"/>
      <c r="H18" s="58"/>
      <c r="I18" s="59"/>
    </row>
    <row r="19" spans="1:12" s="14" customFormat="1" ht="30" customHeight="1" x14ac:dyDescent="0.25">
      <c r="A19" s="21"/>
      <c r="B19" s="79" t="s">
        <v>63</v>
      </c>
      <c r="C19" s="87"/>
      <c r="D19" s="87"/>
      <c r="E19" s="87"/>
      <c r="F19" s="87"/>
      <c r="G19" s="87"/>
      <c r="H19" s="60"/>
      <c r="I19" s="18"/>
    </row>
    <row r="20" spans="1:12" s="14" customFormat="1" ht="30" customHeight="1" x14ac:dyDescent="0.25">
      <c r="A20" s="21"/>
      <c r="B20" s="85" t="s">
        <v>64</v>
      </c>
      <c r="C20" s="86"/>
      <c r="D20" s="86"/>
      <c r="E20" s="86"/>
      <c r="F20" s="86"/>
      <c r="G20" s="86"/>
      <c r="H20" s="58"/>
      <c r="I20" s="61"/>
    </row>
    <row r="21" spans="1:12" s="14" customFormat="1" ht="15" customHeight="1" x14ac:dyDescent="0.25">
      <c r="A21" s="21"/>
      <c r="B21" s="21"/>
      <c r="C21" s="96" t="s">
        <v>0</v>
      </c>
      <c r="D21" s="96"/>
      <c r="E21" s="96"/>
      <c r="F21" s="96"/>
      <c r="G21" s="96"/>
      <c r="H21" s="96"/>
      <c r="I21" s="96"/>
    </row>
    <row r="22" spans="1:12" s="14" customFormat="1" ht="12" customHeight="1" x14ac:dyDescent="0.25">
      <c r="A22" s="21"/>
      <c r="B22" s="21"/>
      <c r="C22" s="96"/>
      <c r="D22" s="96"/>
      <c r="E22" s="96"/>
      <c r="F22" s="96"/>
      <c r="G22" s="96"/>
      <c r="H22" s="96"/>
      <c r="I22" s="96"/>
    </row>
    <row r="23" spans="1:12" s="14" customFormat="1" ht="30" customHeight="1" x14ac:dyDescent="0.25">
      <c r="A23" s="21"/>
      <c r="B23" s="79" t="s">
        <v>13</v>
      </c>
      <c r="C23" s="78"/>
      <c r="D23" s="78"/>
      <c r="E23" s="78"/>
      <c r="F23" s="78"/>
      <c r="G23" s="78"/>
      <c r="H23" s="43"/>
      <c r="I23" s="44"/>
      <c r="L23" s="35"/>
    </row>
    <row r="24" spans="1:12" s="14" customFormat="1" ht="30" customHeight="1" x14ac:dyDescent="0.25">
      <c r="A24" s="21"/>
      <c r="B24" s="77" t="s">
        <v>14</v>
      </c>
      <c r="C24" s="78"/>
      <c r="D24" s="78"/>
      <c r="E24" s="78"/>
      <c r="F24" s="78"/>
      <c r="G24" s="78"/>
      <c r="H24" s="45"/>
      <c r="I24" s="46"/>
      <c r="L24" s="35"/>
    </row>
    <row r="25" spans="1:12" s="14" customFormat="1" ht="30" customHeight="1" x14ac:dyDescent="0.25">
      <c r="A25" s="21"/>
      <c r="B25" s="79" t="s">
        <v>15</v>
      </c>
      <c r="C25" s="78"/>
      <c r="D25" s="78"/>
      <c r="E25" s="78"/>
      <c r="F25" s="78"/>
      <c r="G25" s="78"/>
      <c r="H25" s="43"/>
      <c r="I25" s="44"/>
      <c r="L25" s="35"/>
    </row>
    <row r="26" spans="1:12" s="14" customFormat="1" ht="30" customHeight="1" x14ac:dyDescent="0.25">
      <c r="A26" s="21"/>
      <c r="B26" s="77" t="s">
        <v>16</v>
      </c>
      <c r="C26" s="78"/>
      <c r="D26" s="78"/>
      <c r="E26" s="78"/>
      <c r="F26" s="78"/>
      <c r="G26" s="78"/>
      <c r="H26" s="45"/>
      <c r="I26" s="46"/>
      <c r="L26" s="35"/>
    </row>
    <row r="27" spans="1:12" s="14" customFormat="1" ht="30" customHeight="1" x14ac:dyDescent="0.25">
      <c r="A27" s="20"/>
      <c r="B27" s="79" t="s">
        <v>17</v>
      </c>
      <c r="C27" s="78"/>
      <c r="D27" s="78"/>
      <c r="E27" s="78"/>
      <c r="F27" s="78"/>
      <c r="G27" s="78"/>
      <c r="H27" s="43"/>
      <c r="I27" s="44"/>
      <c r="L27" s="35"/>
    </row>
    <row r="28" spans="1:12" s="14" customFormat="1" ht="30" customHeight="1" x14ac:dyDescent="0.25">
      <c r="A28" s="21"/>
      <c r="B28" s="65" t="s">
        <v>19</v>
      </c>
      <c r="C28" s="80"/>
      <c r="D28" s="80"/>
      <c r="E28" s="80"/>
      <c r="F28" s="80"/>
      <c r="G28" s="80"/>
      <c r="H28" s="45"/>
      <c r="I28" s="46"/>
      <c r="K28" s="35"/>
      <c r="L28" s="35"/>
    </row>
    <row r="29" spans="1:12" s="14" customFormat="1" ht="30" customHeight="1" x14ac:dyDescent="0.25">
      <c r="A29" s="21"/>
      <c r="B29" s="79" t="s">
        <v>18</v>
      </c>
      <c r="C29" s="78"/>
      <c r="D29" s="78"/>
      <c r="E29" s="78"/>
      <c r="F29" s="78"/>
      <c r="G29" s="78"/>
      <c r="H29" s="43"/>
      <c r="I29" s="44"/>
      <c r="L29" s="35"/>
    </row>
    <row r="30" spans="1:12" s="14" customFormat="1" ht="30" customHeight="1" x14ac:dyDescent="0.25">
      <c r="A30" s="20"/>
      <c r="B30" s="77" t="s">
        <v>20</v>
      </c>
      <c r="C30" s="78"/>
      <c r="D30" s="78"/>
      <c r="E30" s="78"/>
      <c r="F30" s="78"/>
      <c r="G30" s="78"/>
      <c r="H30" s="45"/>
      <c r="I30" s="46"/>
      <c r="L30" s="35"/>
    </row>
    <row r="31" spans="1:12" s="14" customFormat="1" ht="12" customHeight="1" x14ac:dyDescent="0.25">
      <c r="A31" s="20"/>
      <c r="B31" s="45"/>
      <c r="C31" s="31"/>
      <c r="D31" s="31"/>
      <c r="E31" s="31"/>
      <c r="F31" s="31"/>
      <c r="G31" s="31"/>
      <c r="H31" s="45"/>
      <c r="I31" s="51"/>
      <c r="L31" s="35"/>
    </row>
    <row r="32" spans="1:12" s="14" customFormat="1" ht="30" customHeight="1" x14ac:dyDescent="0.25">
      <c r="A32" s="20"/>
      <c r="B32" s="71" t="s">
        <v>71</v>
      </c>
      <c r="C32" s="71"/>
      <c r="D32" s="71"/>
      <c r="E32" s="71"/>
      <c r="F32" s="71"/>
      <c r="G32" s="71"/>
      <c r="H32" s="95"/>
      <c r="I32" s="52"/>
      <c r="L32" s="35"/>
    </row>
    <row r="33" spans="1:12" s="14" customFormat="1" ht="30" customHeight="1" x14ac:dyDescent="0.25">
      <c r="A33" s="20"/>
      <c r="B33" s="67" t="s">
        <v>70</v>
      </c>
      <c r="C33" s="66"/>
      <c r="D33" s="66"/>
      <c r="E33" s="66"/>
      <c r="F33" s="66"/>
      <c r="G33" s="66"/>
      <c r="H33" s="43"/>
      <c r="I33" s="44"/>
      <c r="L33" s="35"/>
    </row>
    <row r="34" spans="1:12" s="14" customFormat="1" ht="30" customHeight="1" x14ac:dyDescent="0.25">
      <c r="A34" s="21"/>
      <c r="B34" s="65" t="s">
        <v>72</v>
      </c>
      <c r="C34" s="66"/>
      <c r="D34" s="66"/>
      <c r="E34" s="66"/>
      <c r="F34" s="66"/>
      <c r="G34" s="66"/>
      <c r="H34" s="45"/>
      <c r="I34" s="46"/>
      <c r="L34" s="35"/>
    </row>
    <row r="35" spans="1:12" s="14" customFormat="1" ht="30" customHeight="1" x14ac:dyDescent="0.25">
      <c r="A35" s="21"/>
      <c r="B35" s="67" t="s">
        <v>73</v>
      </c>
      <c r="C35" s="66"/>
      <c r="D35" s="66"/>
      <c r="E35" s="66"/>
      <c r="F35" s="66"/>
      <c r="G35" s="66"/>
      <c r="H35" s="43"/>
      <c r="I35" s="44"/>
      <c r="L35" s="35"/>
    </row>
    <row r="36" spans="1:12" s="14" customFormat="1" ht="30" customHeight="1" x14ac:dyDescent="0.25">
      <c r="A36" s="21"/>
      <c r="B36" s="93" t="s">
        <v>69</v>
      </c>
      <c r="C36" s="93"/>
      <c r="D36" s="93"/>
      <c r="E36" s="93"/>
      <c r="F36" s="93"/>
      <c r="G36" s="93"/>
      <c r="H36" s="94"/>
      <c r="I36" s="53"/>
      <c r="L36" s="35"/>
    </row>
    <row r="37" spans="1:12" s="14" customFormat="1" ht="30" customHeight="1" x14ac:dyDescent="0.25">
      <c r="A37" s="21"/>
      <c r="B37" s="67" t="s">
        <v>70</v>
      </c>
      <c r="C37" s="68"/>
      <c r="D37" s="68"/>
      <c r="E37" s="68"/>
      <c r="F37" s="68"/>
      <c r="G37" s="68"/>
      <c r="H37" s="43"/>
      <c r="I37" s="44"/>
      <c r="L37" s="35"/>
    </row>
    <row r="38" spans="1:12" ht="30" customHeight="1" x14ac:dyDescent="0.25">
      <c r="A38" s="21"/>
      <c r="B38" s="91" t="s">
        <v>67</v>
      </c>
      <c r="C38" s="92"/>
      <c r="D38" s="92"/>
      <c r="E38" s="92"/>
      <c r="F38" s="92"/>
      <c r="G38" s="92"/>
      <c r="H38" s="49"/>
      <c r="I38" s="50"/>
      <c r="K38" s="14"/>
      <c r="L38" s="35"/>
    </row>
    <row r="39" spans="1:12" ht="30" customHeight="1" x14ac:dyDescent="0.25">
      <c r="A39" s="21"/>
      <c r="B39" s="67" t="s">
        <v>68</v>
      </c>
      <c r="C39" s="68"/>
      <c r="D39" s="68"/>
      <c r="E39" s="68"/>
      <c r="F39" s="68"/>
      <c r="G39" s="68"/>
      <c r="H39" s="47"/>
      <c r="I39" s="44"/>
      <c r="K39" s="14"/>
      <c r="L39" s="35"/>
    </row>
    <row r="40" spans="1:12" ht="30" customHeight="1" x14ac:dyDescent="0.25">
      <c r="A40" s="21"/>
      <c r="B40" s="71" t="s">
        <v>65</v>
      </c>
      <c r="C40" s="71"/>
      <c r="D40" s="71"/>
      <c r="E40" s="71"/>
      <c r="F40" s="71"/>
      <c r="G40" s="71"/>
      <c r="H40" s="48"/>
      <c r="I40" s="52"/>
      <c r="K40" s="14"/>
      <c r="L40" s="35"/>
    </row>
    <row r="41" spans="1:12" ht="30" customHeight="1" x14ac:dyDescent="0.25">
      <c r="A41" s="21"/>
      <c r="B41" s="67" t="s">
        <v>66</v>
      </c>
      <c r="C41" s="66"/>
      <c r="D41" s="66"/>
      <c r="E41" s="66"/>
      <c r="F41" s="66"/>
      <c r="G41" s="66"/>
      <c r="H41" s="47"/>
      <c r="I41" s="44"/>
      <c r="K41" s="14"/>
      <c r="L41" s="35"/>
    </row>
    <row r="42" spans="1:12" ht="30" customHeight="1" x14ac:dyDescent="0.25">
      <c r="A42" s="21"/>
      <c r="B42" s="65" t="s">
        <v>67</v>
      </c>
      <c r="C42" s="66"/>
      <c r="D42" s="66"/>
      <c r="E42" s="66"/>
      <c r="F42" s="66"/>
      <c r="G42" s="66"/>
      <c r="H42" s="48"/>
      <c r="I42" s="46"/>
      <c r="K42" s="14"/>
      <c r="L42" s="35"/>
    </row>
    <row r="43" spans="1:12" ht="30" customHeight="1" x14ac:dyDescent="0.25">
      <c r="A43" s="21"/>
      <c r="B43" s="67" t="s">
        <v>68</v>
      </c>
      <c r="C43" s="66"/>
      <c r="D43" s="66"/>
      <c r="E43" s="66"/>
      <c r="F43" s="66"/>
      <c r="G43" s="66"/>
      <c r="H43" s="47"/>
      <c r="I43" s="44"/>
      <c r="K43" s="14"/>
      <c r="L43" s="35"/>
    </row>
    <row r="44" spans="1:12" ht="23.25" x14ac:dyDescent="0.35">
      <c r="C44" s="69" t="s">
        <v>6</v>
      </c>
      <c r="D44" s="69"/>
      <c r="E44" s="69"/>
      <c r="F44" s="69"/>
      <c r="G44" s="69"/>
      <c r="H44" s="69"/>
      <c r="I44" s="69"/>
      <c r="L44" s="62"/>
    </row>
    <row r="45" spans="1:12" ht="3.75" customHeight="1" x14ac:dyDescent="0.35">
      <c r="C45" s="39"/>
      <c r="D45" s="39"/>
      <c r="E45" s="39"/>
      <c r="F45" s="39"/>
      <c r="G45" s="39"/>
      <c r="H45" s="39"/>
      <c r="I45" s="39"/>
    </row>
    <row r="46" spans="1:12" ht="10.5" customHeight="1" x14ac:dyDescent="0.35">
      <c r="B46" s="16"/>
      <c r="C46" s="6"/>
      <c r="D46" s="6"/>
      <c r="E46" s="6"/>
      <c r="F46" s="6"/>
      <c r="G46" s="6"/>
      <c r="H46" s="6"/>
      <c r="I46" s="6"/>
      <c r="J46" s="15"/>
    </row>
    <row r="47" spans="1:12" s="33" customFormat="1" ht="30" customHeight="1" x14ac:dyDescent="0.25">
      <c r="B47" s="36"/>
      <c r="C47" s="70" t="s">
        <v>13</v>
      </c>
      <c r="D47" s="70"/>
      <c r="E47" s="70"/>
      <c r="F47" s="70"/>
      <c r="G47" s="64" t="str">
        <f>Cálculos!J29</f>
        <v/>
      </c>
      <c r="H47" s="64"/>
      <c r="I47" s="64"/>
      <c r="J47" s="34"/>
      <c r="L47" s="63"/>
    </row>
    <row r="48" spans="1:12" s="33" customFormat="1" ht="30" customHeight="1" x14ac:dyDescent="0.25">
      <c r="B48" s="36"/>
      <c r="C48" s="70" t="s">
        <v>14</v>
      </c>
      <c r="D48" s="70"/>
      <c r="E48" s="70"/>
      <c r="F48" s="70"/>
      <c r="G48" s="64" t="str">
        <f>Cálculos!J30</f>
        <v/>
      </c>
      <c r="H48" s="64"/>
      <c r="I48" s="64"/>
      <c r="J48" s="34"/>
    </row>
    <row r="49" spans="2:10" s="33" customFormat="1" ht="30" customHeight="1" x14ac:dyDescent="0.25">
      <c r="B49" s="36"/>
      <c r="C49" s="70" t="s">
        <v>15</v>
      </c>
      <c r="D49" s="70"/>
      <c r="E49" s="70"/>
      <c r="F49" s="70"/>
      <c r="G49" s="64" t="str">
        <f>Cálculos!J31</f>
        <v/>
      </c>
      <c r="H49" s="64"/>
      <c r="I49" s="64"/>
      <c r="J49" s="34"/>
    </row>
    <row r="50" spans="2:10" s="33" customFormat="1" ht="30" customHeight="1" x14ac:dyDescent="0.25">
      <c r="B50" s="36"/>
      <c r="C50" s="70" t="s">
        <v>16</v>
      </c>
      <c r="D50" s="70"/>
      <c r="E50" s="70"/>
      <c r="F50" s="70"/>
      <c r="G50" s="64" t="str">
        <f>Cálculos!J32</f>
        <v/>
      </c>
      <c r="H50" s="64"/>
      <c r="I50" s="64"/>
      <c r="J50" s="34"/>
    </row>
    <row r="51" spans="2:10" s="33" customFormat="1" ht="30" customHeight="1" x14ac:dyDescent="0.25">
      <c r="B51" s="36"/>
      <c r="C51" s="70" t="s">
        <v>17</v>
      </c>
      <c r="D51" s="70"/>
      <c r="E51" s="70"/>
      <c r="F51" s="70"/>
      <c r="G51" s="64" t="str">
        <f>Cálculos!J33</f>
        <v/>
      </c>
      <c r="H51" s="64"/>
      <c r="I51" s="64"/>
      <c r="J51" s="34"/>
    </row>
    <row r="52" spans="2:10" s="33" customFormat="1" ht="30" customHeight="1" x14ac:dyDescent="0.25">
      <c r="B52" s="36"/>
      <c r="C52" s="70" t="s">
        <v>18</v>
      </c>
      <c r="D52" s="70"/>
      <c r="E52" s="70"/>
      <c r="F52" s="70"/>
      <c r="G52" s="64" t="str">
        <f>Cálculos!J34</f>
        <v/>
      </c>
      <c r="H52" s="64"/>
      <c r="I52" s="64"/>
      <c r="J52" s="34"/>
    </row>
    <row r="53" spans="2:10" s="33" customFormat="1" ht="30" customHeight="1" x14ac:dyDescent="0.25">
      <c r="B53" s="36"/>
      <c r="C53" s="70" t="s">
        <v>20</v>
      </c>
      <c r="D53" s="70"/>
      <c r="E53" s="70"/>
      <c r="F53" s="70"/>
      <c r="G53" s="64" t="str">
        <f>Cálculos!J35</f>
        <v/>
      </c>
      <c r="H53" s="64"/>
      <c r="I53" s="64"/>
      <c r="J53" s="34"/>
    </row>
    <row r="54" spans="2:10" s="33" customFormat="1" ht="30" customHeight="1" x14ac:dyDescent="0.25">
      <c r="B54" s="36"/>
      <c r="C54" s="70" t="s">
        <v>43</v>
      </c>
      <c r="D54" s="70"/>
      <c r="E54" s="70"/>
      <c r="F54" s="70"/>
      <c r="G54" s="64" t="str">
        <f>Cálculos!J36</f>
        <v/>
      </c>
      <c r="H54" s="64"/>
      <c r="I54" s="64"/>
      <c r="J54" s="34"/>
    </row>
    <row r="55" spans="2:10" x14ac:dyDescent="0.25">
      <c r="B55" s="16"/>
      <c r="C55" s="98"/>
      <c r="D55" s="98"/>
      <c r="E55" s="38"/>
      <c r="F55" s="38"/>
      <c r="G55" s="64"/>
      <c r="H55" s="64"/>
      <c r="I55" s="64"/>
      <c r="J55" s="15"/>
    </row>
    <row r="56" spans="2:10" ht="46.5" customHeight="1" x14ac:dyDescent="0.25">
      <c r="B56" s="16"/>
      <c r="C56" s="99" t="s">
        <v>59</v>
      </c>
      <c r="D56" s="99"/>
      <c r="E56" s="97" t="str">
        <f>Cálculos!J39</f>
        <v>Por favor verifique os valores introduzidos</v>
      </c>
      <c r="F56" s="97"/>
      <c r="G56" s="97"/>
      <c r="H56" s="97"/>
      <c r="I56" s="97"/>
      <c r="J56" s="15"/>
    </row>
    <row r="57" spans="2:10" ht="5.25" customHeight="1" x14ac:dyDescent="0.25">
      <c r="B57" s="16"/>
      <c r="C57" s="16"/>
      <c r="D57" s="7"/>
      <c r="E57" s="7"/>
      <c r="F57" s="7"/>
      <c r="G57" s="7"/>
      <c r="H57" s="17"/>
      <c r="I57" s="8"/>
      <c r="J57" s="15"/>
    </row>
    <row r="58" spans="2:10" x14ac:dyDescent="0.25">
      <c r="B58" s="16"/>
      <c r="C58" s="16"/>
      <c r="D58" s="9" t="s">
        <v>7</v>
      </c>
      <c r="E58" s="9"/>
      <c r="F58" s="9"/>
      <c r="G58" s="82">
        <f ca="1">TODAY()</f>
        <v>43133</v>
      </c>
      <c r="H58" s="82"/>
      <c r="I58" s="82"/>
      <c r="J58" s="15"/>
    </row>
    <row r="59" spans="2:10" ht="8.25" customHeight="1" x14ac:dyDescent="0.25">
      <c r="B59" s="16"/>
      <c r="C59" s="16"/>
      <c r="D59" s="16"/>
      <c r="E59" s="16"/>
      <c r="F59" s="16"/>
      <c r="G59" s="16"/>
      <c r="H59" s="16"/>
      <c r="I59" s="16"/>
      <c r="J59" s="15"/>
    </row>
    <row r="60" spans="2:10" ht="6" customHeight="1" x14ac:dyDescent="0.25"/>
    <row r="61" spans="2:10" ht="11.25" customHeight="1" x14ac:dyDescent="0.25">
      <c r="C61" s="81" t="s">
        <v>9</v>
      </c>
      <c r="D61" s="81"/>
      <c r="E61" s="81"/>
      <c r="F61" s="81"/>
      <c r="G61" s="81"/>
      <c r="H61" s="81"/>
      <c r="I61" s="81"/>
    </row>
    <row r="62" spans="2:10" x14ac:dyDescent="0.25">
      <c r="C62" s="72" t="s">
        <v>10</v>
      </c>
      <c r="D62" s="72"/>
      <c r="E62" s="72"/>
      <c r="F62" s="72"/>
      <c r="G62" s="72"/>
      <c r="H62" s="72"/>
      <c r="I62" s="72"/>
    </row>
    <row r="63" spans="2:10" x14ac:dyDescent="0.25">
      <c r="C63" s="72"/>
      <c r="D63" s="72"/>
      <c r="E63" s="72"/>
      <c r="F63" s="72"/>
      <c r="G63" s="72"/>
      <c r="H63" s="72"/>
      <c r="I63" s="72"/>
    </row>
  </sheetData>
  <sheetProtection algorithmName="SHA-512" hashValue="YD8reBAhE9h5BwG8D/AX41ckwc9lS/UbNzmlIAzB3K5NDMCPhuAdNHt0mkduaQwHICtUr7fH4QdqSl2RSlCAeg==" saltValue="hW70RhTIen9B7flXsVfzqw==" spinCount="100000" sheet="1" objects="1" scenarios="1" selectLockedCells="1"/>
  <mergeCells count="60">
    <mergeCell ref="C53:F53"/>
    <mergeCell ref="B32:H32"/>
    <mergeCell ref="C21:I22"/>
    <mergeCell ref="E56:I56"/>
    <mergeCell ref="C52:F52"/>
    <mergeCell ref="C51:F51"/>
    <mergeCell ref="C50:F50"/>
    <mergeCell ref="C49:F49"/>
    <mergeCell ref="C55:D55"/>
    <mergeCell ref="C56:D56"/>
    <mergeCell ref="G49:I49"/>
    <mergeCell ref="G50:I50"/>
    <mergeCell ref="G51:I51"/>
    <mergeCell ref="G52:I52"/>
    <mergeCell ref="G53:I53"/>
    <mergeCell ref="G54:I54"/>
    <mergeCell ref="C54:F54"/>
    <mergeCell ref="B38:G38"/>
    <mergeCell ref="B37:G37"/>
    <mergeCell ref="B35:G35"/>
    <mergeCell ref="B34:G34"/>
    <mergeCell ref="B33:G33"/>
    <mergeCell ref="B36:H36"/>
    <mergeCell ref="B26:G26"/>
    <mergeCell ref="B25:G25"/>
    <mergeCell ref="C12:J12"/>
    <mergeCell ref="C1:J1"/>
    <mergeCell ref="B20:G20"/>
    <mergeCell ref="B19:G19"/>
    <mergeCell ref="B18:G18"/>
    <mergeCell ref="C2:I3"/>
    <mergeCell ref="C4:I4"/>
    <mergeCell ref="C5:J5"/>
    <mergeCell ref="B17:G17"/>
    <mergeCell ref="B24:G24"/>
    <mergeCell ref="B23:G23"/>
    <mergeCell ref="C62:I63"/>
    <mergeCell ref="C9:I9"/>
    <mergeCell ref="C10:J10"/>
    <mergeCell ref="C11:J11"/>
    <mergeCell ref="C13:J13"/>
    <mergeCell ref="C14:J14"/>
    <mergeCell ref="B30:G30"/>
    <mergeCell ref="B29:G29"/>
    <mergeCell ref="B28:G28"/>
    <mergeCell ref="B27:G27"/>
    <mergeCell ref="G55:I55"/>
    <mergeCell ref="B43:G43"/>
    <mergeCell ref="C61:I61"/>
    <mergeCell ref="G58:I58"/>
    <mergeCell ref="C15:I15"/>
    <mergeCell ref="C47:F47"/>
    <mergeCell ref="G48:I48"/>
    <mergeCell ref="B42:G42"/>
    <mergeCell ref="B41:G41"/>
    <mergeCell ref="B39:G39"/>
    <mergeCell ref="C44:I44"/>
    <mergeCell ref="G47:I47"/>
    <mergeCell ref="C48:F48"/>
    <mergeCell ref="B40:G40"/>
  </mergeCells>
  <dataValidations count="7">
    <dataValidation type="whole" allowBlank="1" showInputMessage="1" showErrorMessage="1" sqref="D7:H8">
      <formula1>100000000</formula1>
      <formula2>999999999</formula2>
    </dataValidation>
    <dataValidation type="decimal" allowBlank="1" showInputMessage="1" showErrorMessage="1" sqref="I23:I26 I28:I37">
      <formula1>0</formula1>
      <formula2>9.99999999999999E+58</formula2>
    </dataValidation>
    <dataValidation type="custom" allowBlank="1" showInputMessage="1" showErrorMessage="1" sqref="I20">
      <formula1>OR(I20="S",I20="N")</formula1>
    </dataValidation>
    <dataValidation type="decimal" allowBlank="1" showInputMessage="1" showErrorMessage="1" sqref="I38:I43">
      <formula1>0</formula1>
      <formula2>9.99999999999999E+54</formula2>
    </dataValidation>
    <dataValidation type="decimal" operator="greaterThanOrEqual" showInputMessage="1" showErrorMessage="1" sqref="I18:I19">
      <formula1>0</formula1>
    </dataValidation>
    <dataValidation type="decimal" allowBlank="1" showInputMessage="1" showErrorMessage="1" promptTitle="Imposto Retido na Fonte" prompt="Por favor indique o imposto que tenha sido retido na fonte relativo a esses lucros" sqref="I27">
      <formula1>0</formula1>
      <formula2>9.99999999999999E+58</formula2>
    </dataValidation>
    <dataValidation type="whole" allowBlank="1" showInputMessage="1" showErrorMessage="1" errorTitle="Período de tributação" error="Período de tributação de 2017 ou 2018" promptTitle="Período de tributação" prompt="2017 ou 2018" sqref="I17">
      <formula1>2017</formula1>
      <formula2>2018</formula2>
    </dataValidation>
  </dataValidations>
  <pageMargins left="0.82677165354330717" right="0.62992125984251968" top="0.11811023622047245" bottom="0.19685039370078741" header="0.31496062992125984" footer="7.874015748031496E-2"/>
  <pageSetup paperSize="9" scale="87" fitToHeight="2" orientation="portrait" r:id="rId1"/>
  <headerFooter scaleWithDoc="0">
    <oddFooter>&amp;C&amp;7Página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B1:L56"/>
  <sheetViews>
    <sheetView topLeftCell="A7" workbookViewId="0">
      <selection activeCell="J40" sqref="J40"/>
    </sheetView>
  </sheetViews>
  <sheetFormatPr defaultRowHeight="15" x14ac:dyDescent="0.25"/>
  <cols>
    <col min="4" max="4" width="13.85546875" customWidth="1"/>
    <col min="5" max="5" width="15.5703125" bestFit="1" customWidth="1"/>
    <col min="6" max="6" width="25" bestFit="1" customWidth="1"/>
    <col min="7" max="7" width="33.140625" customWidth="1"/>
    <col min="8" max="8" width="5.7109375" bestFit="1" customWidth="1"/>
    <col min="9" max="9" width="21.85546875" bestFit="1" customWidth="1"/>
    <col min="10" max="10" width="74.7109375" bestFit="1" customWidth="1"/>
  </cols>
  <sheetData>
    <row r="1" spans="2:12" x14ac:dyDescent="0.25">
      <c r="D1" t="s">
        <v>42</v>
      </c>
      <c r="E1" t="s">
        <v>55</v>
      </c>
      <c r="F1" t="s">
        <v>56</v>
      </c>
      <c r="G1" t="s">
        <v>57</v>
      </c>
    </row>
    <row r="2" spans="2:12" x14ac:dyDescent="0.25">
      <c r="C2" t="s">
        <v>46</v>
      </c>
      <c r="D2" s="102" t="s">
        <v>45</v>
      </c>
      <c r="E2" s="102"/>
      <c r="F2" s="102"/>
      <c r="G2" s="102"/>
      <c r="H2" s="42"/>
      <c r="K2" s="1"/>
    </row>
    <row r="3" spans="2:12" x14ac:dyDescent="0.25">
      <c r="B3" s="29" t="s">
        <v>21</v>
      </c>
      <c r="C3">
        <f>'TA IRC-CONTINENTE E RA MADEIRA'!I18</f>
        <v>0</v>
      </c>
      <c r="E3" s="28"/>
      <c r="J3" s="23"/>
      <c r="K3" s="24"/>
      <c r="L3" s="23"/>
    </row>
    <row r="4" spans="2:12" x14ac:dyDescent="0.25">
      <c r="B4" s="30" t="s">
        <v>22</v>
      </c>
      <c r="C4">
        <f>'TA IRC-CONTINENTE E RA MADEIRA'!I19</f>
        <v>0</v>
      </c>
      <c r="E4" s="28"/>
      <c r="J4" s="23"/>
      <c r="K4" s="24"/>
      <c r="L4" s="23"/>
    </row>
    <row r="5" spans="2:12" x14ac:dyDescent="0.25">
      <c r="B5" s="30" t="s">
        <v>23</v>
      </c>
      <c r="C5" t="str">
        <f>IF('TA IRC-CONTINENTE E RA MADEIRA'!I20="S","Sim",IF('TA IRC-CONTINENTE E RA MADEIRA'!I20="N","Não","Erro"))</f>
        <v>Erro</v>
      </c>
      <c r="E5" s="28"/>
      <c r="J5" s="23"/>
      <c r="K5" s="23"/>
      <c r="L5" s="23"/>
    </row>
    <row r="6" spans="2:12" x14ac:dyDescent="0.25">
      <c r="B6" s="30" t="s">
        <v>24</v>
      </c>
      <c r="C6" t="s">
        <v>61</v>
      </c>
      <c r="E6" s="28"/>
      <c r="J6" s="23"/>
      <c r="K6" s="23"/>
      <c r="L6" s="23"/>
    </row>
    <row r="7" spans="2:12" x14ac:dyDescent="0.25">
      <c r="B7" s="30" t="s">
        <v>25</v>
      </c>
      <c r="C7">
        <f>'TA IRC-CONTINENTE E RA MADEIRA'!I23</f>
        <v>0</v>
      </c>
      <c r="D7" s="26">
        <v>0.5</v>
      </c>
      <c r="E7" s="28">
        <v>0.7</v>
      </c>
      <c r="F7">
        <v>0.5</v>
      </c>
      <c r="G7">
        <v>0.6</v>
      </c>
      <c r="J7" s="23"/>
      <c r="K7" s="23"/>
      <c r="L7" s="23"/>
    </row>
    <row r="8" spans="2:12" x14ac:dyDescent="0.25">
      <c r="B8" s="30" t="s">
        <v>26</v>
      </c>
      <c r="C8">
        <f>'TA IRC-CONTINENTE E RA MADEIRA'!I24</f>
        <v>0</v>
      </c>
      <c r="D8" s="55"/>
      <c r="E8" s="28">
        <v>0.1</v>
      </c>
      <c r="F8">
        <v>0.1</v>
      </c>
      <c r="G8">
        <v>0.2</v>
      </c>
      <c r="J8" s="25"/>
      <c r="K8" s="25"/>
      <c r="L8" s="23"/>
    </row>
    <row r="9" spans="2:12" x14ac:dyDescent="0.25">
      <c r="B9" s="30" t="s">
        <v>27</v>
      </c>
      <c r="C9">
        <f>'TA IRC-CONTINENTE E RA MADEIRA'!I25</f>
        <v>0</v>
      </c>
      <c r="E9" s="28">
        <v>0.05</v>
      </c>
      <c r="F9">
        <v>0.05</v>
      </c>
      <c r="G9">
        <v>0.15</v>
      </c>
      <c r="J9" s="23"/>
      <c r="K9" s="23"/>
      <c r="L9" s="23"/>
    </row>
    <row r="10" spans="2:12" x14ac:dyDescent="0.25">
      <c r="B10" s="30" t="s">
        <v>28</v>
      </c>
      <c r="C10">
        <f>'TA IRC-CONTINENTE E RA MADEIRA'!I26</f>
        <v>0</v>
      </c>
      <c r="D10">
        <v>0.35</v>
      </c>
      <c r="E10" s="28">
        <v>0.55000000000000004</v>
      </c>
      <c r="F10">
        <v>0.35</v>
      </c>
      <c r="G10">
        <v>0.45</v>
      </c>
      <c r="J10" s="23"/>
      <c r="K10" s="23"/>
      <c r="L10" s="23"/>
    </row>
    <row r="11" spans="2:12" x14ac:dyDescent="0.25">
      <c r="B11" s="29" t="s">
        <v>29</v>
      </c>
      <c r="C11">
        <f>'TA IRC-CONTINENTE E RA MADEIRA'!I27</f>
        <v>0</v>
      </c>
      <c r="E11" s="28">
        <v>0.23</v>
      </c>
      <c r="F11">
        <v>0.23</v>
      </c>
      <c r="G11">
        <v>0.33</v>
      </c>
      <c r="J11" s="23"/>
      <c r="K11" s="23"/>
      <c r="L11" s="23"/>
    </row>
    <row r="12" spans="2:12" x14ac:dyDescent="0.25">
      <c r="B12" s="30" t="s">
        <v>30</v>
      </c>
      <c r="C12">
        <f>'TA IRC-CONTINENTE E RA MADEIRA'!I28</f>
        <v>0</v>
      </c>
      <c r="E12" s="28"/>
      <c r="J12" s="23"/>
      <c r="K12" s="23"/>
      <c r="L12" s="23"/>
    </row>
    <row r="13" spans="2:12" x14ac:dyDescent="0.25">
      <c r="B13" s="30" t="s">
        <v>31</v>
      </c>
      <c r="C13">
        <f>'TA IRC-CONTINENTE E RA MADEIRA'!I29</f>
        <v>0</v>
      </c>
      <c r="E13" s="28"/>
      <c r="F13">
        <v>0.35</v>
      </c>
      <c r="G13">
        <v>0.45</v>
      </c>
      <c r="J13" s="23"/>
      <c r="K13" s="23"/>
      <c r="L13" s="23"/>
    </row>
    <row r="14" spans="2:12" x14ac:dyDescent="0.25">
      <c r="B14" s="29" t="s">
        <v>32</v>
      </c>
      <c r="C14">
        <f>'TA IRC-CONTINENTE E RA MADEIRA'!I30</f>
        <v>0</v>
      </c>
      <c r="E14" s="28"/>
      <c r="F14">
        <v>0.35</v>
      </c>
      <c r="G14">
        <v>0.45</v>
      </c>
      <c r="J14" s="23"/>
      <c r="K14" s="23"/>
      <c r="L14" s="23"/>
    </row>
    <row r="15" spans="2:12" x14ac:dyDescent="0.25">
      <c r="B15" s="29" t="s">
        <v>33</v>
      </c>
      <c r="C15">
        <f>'TA IRC-CONTINENTE E RA MADEIRA'!I33</f>
        <v>0</v>
      </c>
      <c r="D15">
        <v>0.1</v>
      </c>
      <c r="E15" s="28"/>
      <c r="F15">
        <v>0.1</v>
      </c>
      <c r="G15">
        <v>0.2</v>
      </c>
      <c r="J15" s="23"/>
      <c r="K15" s="23"/>
      <c r="L15" s="23"/>
    </row>
    <row r="16" spans="2:12" x14ac:dyDescent="0.25">
      <c r="B16" s="30" t="s">
        <v>34</v>
      </c>
      <c r="C16">
        <f>'TA IRC-CONTINENTE E RA MADEIRA'!I34</f>
        <v>0</v>
      </c>
      <c r="D16">
        <v>0.27500000000000002</v>
      </c>
      <c r="E16" s="28"/>
      <c r="F16">
        <v>0.27500000000000002</v>
      </c>
      <c r="G16">
        <v>0.375</v>
      </c>
      <c r="J16" s="23"/>
      <c r="K16" s="23"/>
      <c r="L16" s="23"/>
    </row>
    <row r="17" spans="2:12" x14ac:dyDescent="0.25">
      <c r="B17" s="30" t="s">
        <v>35</v>
      </c>
      <c r="C17">
        <f>'TA IRC-CONTINENTE E RA MADEIRA'!I35</f>
        <v>0</v>
      </c>
      <c r="D17">
        <v>0.35</v>
      </c>
      <c r="E17" s="28"/>
      <c r="F17">
        <v>0.35</v>
      </c>
      <c r="G17">
        <v>0.45</v>
      </c>
      <c r="J17" s="23"/>
      <c r="K17" s="23"/>
      <c r="L17" s="23"/>
    </row>
    <row r="18" spans="2:12" x14ac:dyDescent="0.25">
      <c r="B18" s="30" t="s">
        <v>36</v>
      </c>
      <c r="C18">
        <f>'TA IRC-CONTINENTE E RA MADEIRA'!I37</f>
        <v>0</v>
      </c>
      <c r="D18">
        <v>0.05</v>
      </c>
      <c r="E18" s="28"/>
      <c r="F18">
        <v>0.05</v>
      </c>
      <c r="G18">
        <v>0.15</v>
      </c>
      <c r="J18" s="23"/>
      <c r="K18" s="23"/>
      <c r="L18" s="23"/>
    </row>
    <row r="19" spans="2:12" x14ac:dyDescent="0.25">
      <c r="B19" s="30" t="s">
        <v>37</v>
      </c>
      <c r="C19">
        <f>'TA IRC-CONTINENTE E RA MADEIRA'!I38</f>
        <v>0</v>
      </c>
      <c r="D19">
        <v>0.1</v>
      </c>
      <c r="E19" s="28"/>
      <c r="F19">
        <v>0.1</v>
      </c>
      <c r="G19">
        <v>0.2</v>
      </c>
      <c r="J19" s="23"/>
      <c r="K19" s="23"/>
      <c r="L19" s="23"/>
    </row>
    <row r="20" spans="2:12" x14ac:dyDescent="0.25">
      <c r="B20" s="30" t="s">
        <v>38</v>
      </c>
      <c r="C20">
        <f>'TA IRC-CONTINENTE E RA MADEIRA'!I39</f>
        <v>0</v>
      </c>
      <c r="D20">
        <v>0.17499999999999999</v>
      </c>
      <c r="E20" s="28"/>
      <c r="F20">
        <v>0.17499999999999999</v>
      </c>
      <c r="G20">
        <v>0.27500000000000002</v>
      </c>
      <c r="J20" s="23"/>
      <c r="K20" s="23"/>
      <c r="L20" s="23"/>
    </row>
    <row r="21" spans="2:12" x14ac:dyDescent="0.25">
      <c r="B21" s="31" t="s">
        <v>39</v>
      </c>
      <c r="C21">
        <f>'TA IRC-CONTINENTE E RA MADEIRA'!I41</f>
        <v>0</v>
      </c>
      <c r="D21">
        <v>7.4999999999999997E-2</v>
      </c>
      <c r="E21" s="28"/>
      <c r="F21">
        <v>7.4999999999999997E-2</v>
      </c>
      <c r="G21">
        <v>0.17499999999999999</v>
      </c>
      <c r="J21" s="23"/>
      <c r="K21" s="23"/>
      <c r="L21" s="23"/>
    </row>
    <row r="22" spans="2:12" x14ac:dyDescent="0.25">
      <c r="B22" s="31" t="s">
        <v>40</v>
      </c>
      <c r="C22">
        <f>'TA IRC-CONTINENTE E RA MADEIRA'!I42</f>
        <v>0</v>
      </c>
      <c r="D22">
        <v>0.15</v>
      </c>
      <c r="E22" s="28"/>
      <c r="F22">
        <v>0.15</v>
      </c>
      <c r="G22">
        <v>0.25</v>
      </c>
      <c r="J22" s="23"/>
      <c r="K22" s="23"/>
      <c r="L22" s="23"/>
    </row>
    <row r="23" spans="2:12" x14ac:dyDescent="0.25">
      <c r="B23" s="31" t="s">
        <v>41</v>
      </c>
      <c r="C23">
        <f>'TA IRC-CONTINENTE E RA MADEIRA'!I43</f>
        <v>0</v>
      </c>
      <c r="D23">
        <v>0.27500000000000002</v>
      </c>
      <c r="E23" s="28"/>
      <c r="F23">
        <v>0.27500000000000002</v>
      </c>
      <c r="G23">
        <v>0.375</v>
      </c>
      <c r="J23" s="23"/>
      <c r="K23" s="23"/>
      <c r="L23" s="23"/>
    </row>
    <row r="24" spans="2:12" x14ac:dyDescent="0.25">
      <c r="J24" s="23"/>
      <c r="K24" s="23"/>
      <c r="L24" s="23"/>
    </row>
    <row r="25" spans="2:12" x14ac:dyDescent="0.25">
      <c r="B25" s="100" t="s">
        <v>60</v>
      </c>
      <c r="C25" s="100"/>
      <c r="D25" s="100"/>
      <c r="E25" s="100"/>
      <c r="F25" t="str">
        <f>IF(AND(C5="Sim",'TA IRC-CONTINENTE E RA MADEIRA'!I19&gt;0),"Incompatibilidade entre o regime simplificado e a existência de “Prejuízo fiscal”",IF(AND('TA IRC-CONTINENTE E RA MADEIRA'!I18&gt;0,'TA IRC-CONTINENTE E RA MADEIRA'!I19&lt;&gt;0),"Incompatibilidade entre os valores dos campos “Lucro Tributável” e “Prejuízo fiscal”",IF(AND('TA IRC-CONTINENTE E RA MADEIRA'!I18&lt;&gt;0,'TA IRC-CONTINENTE E RA MADEIRA'!I19&gt;0),"Incompatibilidade entre os valores dos campos “Lucro Tributável” e “Prejuízo fiscal”",IF('TA IRC-CONTINENTE E RA MADEIRA'!I28&gt;'TA IRC-CONTINENTE E RA MADEIRA'!I27,"Por favor verifique os valores introduzidos “Lucros pagos” e “Retenção na fonte”",IF(ISBLANK('TA IRC-CONTINENTE E RA MADEIRA'!I20),"Por favor verifique os valores introduzidos",IF(OR(ISBLANK('TA IRC-CONTINENTE E RA MADEIRA'!I18),ISBLANK('TA IRC-CONTINENTE E RA MADEIRA'!I19)),"Por favor verifique os valores introduzidos",IF(AND(ISBLANK('TA IRC-CONTINENTE E RA MADEIRA'!I27),NOT(ISBLANK('TA IRC-CONTINENTE E RA MADEIRA'!I28))),"Por favor verifique os valores introduzidos “Lucros pagos” e “Retenção na fonte”",IF(AND(NOT(ISBLANK('TA IRC-CONTINENTE E RA MADEIRA'!I27)),ISBLANK('TA IRC-CONTINENTE E RA MADEIRA'!I28)),"Por favor verifique os valores introduzidos “Lucros pagos” e “Retenção na fonte”","OK"))))))))</f>
        <v>Por favor verifique os valores introduzidos</v>
      </c>
      <c r="J25" s="23"/>
      <c r="K25" s="23"/>
      <c r="L25" s="23"/>
    </row>
    <row r="26" spans="2:12" x14ac:dyDescent="0.25">
      <c r="J26" s="23"/>
      <c r="K26" s="23"/>
      <c r="L26" s="23"/>
    </row>
    <row r="27" spans="2:12" x14ac:dyDescent="0.25">
      <c r="B27" s="26" t="str">
        <f>IF(C5="Sim","Regime simplificado - Tributação autónoma:",IF(C6="Sim","Entidade que não exerce a título principal atividade de natureza comercial, industrial ou agrícola - Tributação autónoma:",IF(AND(C6="Não",C4=0),"Entidade que exerce a título principal atividade de natureza comercial, industrial ou agrícola – Regime geral -Tributação autónoma:",IF(AND(C6="Não",C4&gt;0),"Entidade que exerce a título principal atividade de natureza comercial, industrial ou agrícola – Regime geral -Tributação autónoma:",""))))</f>
        <v>Entidade que exerce a título principal atividade de natureza comercial, industrial ou agrícola – Regime geral -Tributação autónoma:</v>
      </c>
      <c r="C27" s="26"/>
      <c r="D27" s="26"/>
      <c r="E27" s="26"/>
      <c r="F27" s="26"/>
      <c r="G27" s="26"/>
      <c r="H27" s="26"/>
      <c r="I27" s="26"/>
      <c r="J27" s="23"/>
      <c r="K27" s="23"/>
      <c r="L27" s="23"/>
    </row>
    <row r="28" spans="2:12" x14ac:dyDescent="0.25">
      <c r="B28" s="27"/>
      <c r="C28" s="27"/>
      <c r="D28" s="27"/>
      <c r="E28" s="27"/>
      <c r="F28" s="27"/>
      <c r="J28" s="23"/>
      <c r="K28" s="23"/>
      <c r="L28" s="23"/>
    </row>
    <row r="29" spans="2:12" x14ac:dyDescent="0.25">
      <c r="B29" s="100" t="s">
        <v>13</v>
      </c>
      <c r="C29" s="100"/>
      <c r="D29" s="100"/>
      <c r="E29" s="100"/>
      <c r="F29" s="100"/>
      <c r="G29" s="100"/>
      <c r="H29" s="40"/>
      <c r="I29" t="s">
        <v>47</v>
      </c>
      <c r="J29" s="32" t="str">
        <f>IF(F25="OK",IF(C5="Sim",C7*D7,IF(C6="Sim",C7*E7,IF(AND(C6="Não",C4=0),C7*F7,IF(AND(C6="Não",C4&gt;0),C7*G7,"")))),"")</f>
        <v/>
      </c>
      <c r="K29" s="23"/>
      <c r="L29" s="23"/>
    </row>
    <row r="30" spans="2:12" x14ac:dyDescent="0.25">
      <c r="B30" s="100" t="s">
        <v>14</v>
      </c>
      <c r="C30" s="100"/>
      <c r="D30" s="100"/>
      <c r="E30" s="100"/>
      <c r="F30" s="100"/>
      <c r="G30" s="100"/>
      <c r="H30" s="40"/>
      <c r="I30" t="s">
        <v>48</v>
      </c>
      <c r="J30" s="32" t="str">
        <f>IF(F25="OK",IF(C5="Sim","Não aplicável",IF(C6="Sim",C8*E8,IF(AND(C6="Não",C4=0),C8*F8,IF(AND(C6="Não",C4&gt;0),C8*G8,"")))),"")</f>
        <v/>
      </c>
      <c r="K30" s="23"/>
      <c r="L30" s="23"/>
    </row>
    <row r="31" spans="2:12" x14ac:dyDescent="0.25">
      <c r="B31" s="100" t="s">
        <v>15</v>
      </c>
      <c r="C31" s="100"/>
      <c r="D31" s="100"/>
      <c r="E31" s="100"/>
      <c r="F31" s="100"/>
      <c r="G31" s="100"/>
      <c r="H31" s="40"/>
      <c r="I31" t="s">
        <v>49</v>
      </c>
      <c r="J31" s="32" t="str">
        <f>IF(F25="OK",IF(C5="Sim","Não aplicável",IF(C6="Sim",C9*E9,IF(AND(C6="Não",C4=0),C9*F9,IF(AND(C6="Não",C4&gt;0),C9*G9,"")))),"")</f>
        <v/>
      </c>
      <c r="K31" s="23"/>
      <c r="L31" s="23"/>
    </row>
    <row r="32" spans="2:12" x14ac:dyDescent="0.25">
      <c r="B32" s="27" t="s">
        <v>16</v>
      </c>
      <c r="C32" s="27"/>
      <c r="D32" s="27"/>
      <c r="E32" s="27"/>
      <c r="F32" s="27"/>
      <c r="G32" s="27"/>
      <c r="H32" s="40"/>
      <c r="I32" t="s">
        <v>50</v>
      </c>
      <c r="J32" s="32" t="str">
        <f>IF(F25="OK",IF(C5="Sim",C10*D10,IF(C6="Sim",C10*E10,IF(AND(C6="Não",C4=0),C10*F10,IF(AND(C6="Não",C4&gt;0),C10*G10,"")))),"")</f>
        <v/>
      </c>
      <c r="K32" s="23"/>
      <c r="L32" s="23"/>
    </row>
    <row r="33" spans="2:12" x14ac:dyDescent="0.25">
      <c r="B33" s="27" t="s">
        <v>17</v>
      </c>
      <c r="C33" s="27"/>
      <c r="D33" s="27"/>
      <c r="E33" s="27"/>
      <c r="F33" s="27"/>
      <c r="G33" s="27"/>
      <c r="H33" s="40" t="str">
        <f>IF(F25="OK",IF(C5="Sim","Não aplicável",IF(C6="Sim",IF(ISBLANK('TA IRC-CONTINENTE E RA MADEIRA'!I27),0,IF(AND('TA IRC-CONTINENTE E RA MADEIRA'!I27&gt;=0,'TA IRC-CONTINENTE E RA MADEIRA'!I28&gt;=0),(C11*E11)-C12,"Por favor indique o imposto que tenha sido retido na fonte relativo a esses lucros")),IF(AND(C6="Não",C4=0),IF(ISBLANK('TA IRC-CONTINENTE E RA MADEIRA'!I27),0,IF(AND('TA IRC-CONTINENTE E RA MADEIRA'!I27&gt;=0,'TA IRC-CONTINENTE E RA MADEIRA'!I28&gt;=0),(C11*F11)-C12,"Por favor indique o imposto que tenha sido retido na fonte relativo a esses lucros")),IF(AND(C6="Não",C4&gt;0),IF(ISBLANK('TA IRC-CONTINENTE E RA MADEIRA'!I27),0,IF(AND('TA IRC-CONTINENTE E RA MADEIRA'!I27&gt;=0,'TA IRC-CONTINENTE E RA MADEIRA'!I28&gt;=0),(C11*G11)-C12,"Por favor indique o imposto que tenha sido retido na fonte relativo a esses lucros")),"")))),"")</f>
        <v/>
      </c>
      <c r="I33" s="27" t="s">
        <v>51</v>
      </c>
      <c r="J33" s="32" t="str">
        <f>IF(H33&lt;0,0,IF(F25="OK",IF(C5="Sim","Não aplicável",IF(C6="Sim",IF(ISBLANK('TA IRC-CONTINENTE E RA MADEIRA'!I27),0,IF(AND('TA IRC-CONTINENTE E RA MADEIRA'!I27&gt;=0,'TA IRC-CONTINENTE E RA MADEIRA'!I28&gt;=0),(C11*E11)-C12,"Por favor indique o imposto que tenha sido retido na fonte relativo a esses lucros")),IF(AND(C6="Não",C4=0),IF(ISBLANK('TA IRC-CONTINENTE E RA MADEIRA'!I27),0,IF(AND('TA IRC-CONTINENTE E RA MADEIRA'!I27&gt;=0,'TA IRC-CONTINENTE E RA MADEIRA'!I28&gt;=0),(C11*F11)-C12,"Por favor indique o imposto que tenha sido retido na fonte relativo a esses lucros")),IF(AND(C6="Não",C4&gt;0),IF(ISBLANK('TA IRC-CONTINENTE E RA MADEIRA'!I27),0,IF(AND('TA IRC-CONTINENTE E RA MADEIRA'!I27&gt;=0,'TA IRC-CONTINENTE E RA MADEIRA'!I28&gt;=0),(C11*G11)-C12,"Por favor indique o imposto que tenha sido retido na fonte relativo a esses lucros")),"")))),""))</f>
        <v/>
      </c>
      <c r="K33" s="23"/>
      <c r="L33" s="23"/>
    </row>
    <row r="34" spans="2:12" x14ac:dyDescent="0.25">
      <c r="B34" s="27" t="s">
        <v>18</v>
      </c>
      <c r="C34" s="27"/>
      <c r="D34" s="27"/>
      <c r="E34" s="27"/>
      <c r="F34" s="27"/>
      <c r="G34" s="27"/>
      <c r="H34" s="40"/>
      <c r="I34" t="s">
        <v>52</v>
      </c>
      <c r="J34" s="32" t="str">
        <f>IF(F25="OK",IF(C5="Sim","Não aplicável",IF(C6="Sim","Não aplicável",IF(AND(C6="Não",C4=0),C13*F13,IF(AND(C6="Não",C4&gt;0),C13*G13,"")))),"")</f>
        <v/>
      </c>
      <c r="K34" s="23"/>
      <c r="L34" s="23"/>
    </row>
    <row r="35" spans="2:12" x14ac:dyDescent="0.25">
      <c r="B35" s="27" t="s">
        <v>20</v>
      </c>
      <c r="C35" s="27"/>
      <c r="D35" s="27"/>
      <c r="E35" s="27"/>
      <c r="F35" s="27"/>
      <c r="G35" s="27"/>
      <c r="H35" s="40"/>
      <c r="I35" t="s">
        <v>53</v>
      </c>
      <c r="J35" s="32" t="str">
        <f>IF(F25="OK",IF(C5="Sim","Não aplicável",IF(C6="Sim","Não aplicável",IF(AND(C6="Não",C4=0),C14*F14,IF(AND(C6="Não",C4&gt;0),C14*G14,"")))),"")</f>
        <v/>
      </c>
      <c r="K35" s="23"/>
      <c r="L35" s="23"/>
    </row>
    <row r="36" spans="2:12" x14ac:dyDescent="0.25">
      <c r="B36" s="27" t="s">
        <v>43</v>
      </c>
      <c r="C36" s="27"/>
      <c r="D36" s="27"/>
      <c r="E36" s="27"/>
      <c r="F36" s="27"/>
      <c r="G36" s="27"/>
      <c r="H36" s="40"/>
      <c r="I36" s="27" t="s">
        <v>54</v>
      </c>
      <c r="J36" s="32" t="str">
        <f>IF(F25="OK",IF(C5="Sim",(C15*D15)+(C16*D16)+(C17*D17)+(C18*D18)+(C19*D19)+(C20*D20)+(C21*D21)+(C22*D22)+(C23*D23),IF(C6="Sim","Não aplicável",IF(AND(C6="Não",C4=0),(C15*F15)+(C16*F16)+(C17*F17)+(C18*F18)+(C19*F19)+(C20*F20)+(C21*F21)+(C22*F22)+(C23*F23),IF(AND(C6="Não",C4&gt;0),(C15*G15)+(C16*G16)+(C17*G17)+(C18*G18)+(C19*G19)+(C20*G20)+(C21*G21)+(C22*G22)+(C23*G23),"")))),"")</f>
        <v/>
      </c>
      <c r="K36" s="23"/>
      <c r="L36" s="23"/>
    </row>
    <row r="37" spans="2:12" x14ac:dyDescent="0.25">
      <c r="J37" s="23"/>
      <c r="K37" s="23"/>
      <c r="L37" s="23"/>
    </row>
    <row r="38" spans="2:12" x14ac:dyDescent="0.25">
      <c r="J38" s="24"/>
      <c r="K38" s="23"/>
      <c r="L38" s="23"/>
    </row>
    <row r="39" spans="2:12" x14ac:dyDescent="0.25">
      <c r="B39" s="101" t="s">
        <v>44</v>
      </c>
      <c r="C39" s="101"/>
      <c r="D39" s="101"/>
      <c r="E39" s="101"/>
      <c r="F39" s="101"/>
      <c r="G39" s="101"/>
      <c r="H39" s="41"/>
      <c r="I39" t="s">
        <v>58</v>
      </c>
      <c r="J39" s="22" t="str">
        <f>IF(F25="OK",IF(ISERROR(IF(C5="Sim",J29+J32+J36,IF(C6="Sim",J29+J30+J31+J32+J33,IF(AND(C6="Não",C4=0),J29+J30+J31+J32+J33+J34+J35+J36,IF(AND(C6="Não",C4&gt;0),J29+J30+J31+J32+J33+J34+J35+J36,""))))),"Por favor verifique os valores introduzidos",IF(C5="Sim",J29+J32+J36,IF(C6="Sim",J29+J30+J31+J32+J33,IF(AND(C6="Não",C4=0),J29+J30+J31+J32+J33+J34+J35+J36,IF(AND(C6="Não",C4&gt;0),J29+J30+J31+J32+J33+J34+J35+J36,""))))),F25)</f>
        <v>Por favor verifique os valores introduzidos</v>
      </c>
      <c r="K39" s="23"/>
      <c r="L39" s="23"/>
    </row>
    <row r="40" spans="2:12" x14ac:dyDescent="0.25">
      <c r="J40" s="23"/>
      <c r="K40" s="23"/>
      <c r="L40" s="23"/>
    </row>
    <row r="41" spans="2:12" x14ac:dyDescent="0.25">
      <c r="J41" s="23"/>
      <c r="K41" s="23"/>
      <c r="L41" s="23"/>
    </row>
    <row r="42" spans="2:12" x14ac:dyDescent="0.25">
      <c r="C42" s="2"/>
      <c r="D42" s="19"/>
      <c r="E42" s="19"/>
      <c r="J42" s="23"/>
      <c r="K42" s="23"/>
      <c r="L42" s="23"/>
    </row>
    <row r="43" spans="2:12" x14ac:dyDescent="0.25">
      <c r="C43" s="2"/>
      <c r="D43" s="19"/>
      <c r="E43" s="19"/>
      <c r="J43" s="23"/>
      <c r="K43" s="23"/>
      <c r="L43" s="23"/>
    </row>
    <row r="44" spans="2:12" x14ac:dyDescent="0.25">
      <c r="I44" s="23"/>
      <c r="J44" s="23"/>
      <c r="K44" s="23"/>
      <c r="L44" s="23"/>
    </row>
    <row r="45" spans="2:12" x14ac:dyDescent="0.25">
      <c r="I45" s="23"/>
      <c r="J45" s="23"/>
      <c r="K45" s="23"/>
      <c r="L45" s="23"/>
    </row>
    <row r="46" spans="2:12" x14ac:dyDescent="0.25">
      <c r="I46" s="23"/>
      <c r="J46" s="23"/>
      <c r="K46" s="23"/>
      <c r="L46" s="23"/>
    </row>
    <row r="47" spans="2:12" x14ac:dyDescent="0.25">
      <c r="I47" s="23"/>
      <c r="J47" s="23"/>
      <c r="K47" s="23"/>
      <c r="L47" s="23"/>
    </row>
    <row r="48" spans="2:12" x14ac:dyDescent="0.25">
      <c r="J48" s="23"/>
      <c r="K48" s="23"/>
      <c r="L48" s="23"/>
    </row>
    <row r="49" spans="10:12" x14ac:dyDescent="0.25">
      <c r="J49" s="23"/>
      <c r="K49" s="23"/>
      <c r="L49" s="23"/>
    </row>
    <row r="50" spans="10:12" x14ac:dyDescent="0.25">
      <c r="J50" s="23"/>
      <c r="K50" s="23"/>
      <c r="L50" s="23"/>
    </row>
    <row r="51" spans="10:12" x14ac:dyDescent="0.25">
      <c r="J51" s="23"/>
      <c r="K51" s="23"/>
      <c r="L51" s="23"/>
    </row>
    <row r="52" spans="10:12" x14ac:dyDescent="0.25">
      <c r="J52" s="23"/>
      <c r="K52" s="23"/>
      <c r="L52" s="23"/>
    </row>
    <row r="53" spans="10:12" x14ac:dyDescent="0.25">
      <c r="J53" s="23"/>
      <c r="K53" s="23"/>
      <c r="L53" s="23"/>
    </row>
    <row r="54" spans="10:12" x14ac:dyDescent="0.25">
      <c r="J54" s="23"/>
      <c r="K54" s="23"/>
      <c r="L54" s="23"/>
    </row>
    <row r="55" spans="10:12" x14ac:dyDescent="0.25">
      <c r="J55" s="23"/>
      <c r="K55" s="23"/>
      <c r="L55" s="23"/>
    </row>
    <row r="56" spans="10:12" x14ac:dyDescent="0.25">
      <c r="J56" s="23"/>
      <c r="K56" s="23"/>
      <c r="L56" s="23"/>
    </row>
  </sheetData>
  <mergeCells count="6">
    <mergeCell ref="B30:G30"/>
    <mergeCell ref="B31:G31"/>
    <mergeCell ref="B39:G39"/>
    <mergeCell ref="D2:G2"/>
    <mergeCell ref="B25:E25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TA IRC-CONTINENTE E RA MADEIRA</vt:lpstr>
      <vt:lpstr>Cálculos</vt:lpstr>
      <vt:lpstr>'TA IRC-CONTINENTE E RA MADEIRA'!Área_de_Impressão</vt:lpstr>
      <vt:lpstr>'TA IRC-CONTINENTE E RA MADEIRA'!Títulos_de_Impressão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2018-02-02T11:49:40Z</cp:lastPrinted>
  <dcterms:created xsi:type="dcterms:W3CDTF">2018-01-11T12:12:03Z</dcterms:created>
  <dcterms:modified xsi:type="dcterms:W3CDTF">2018-02-02T11:51:43Z</dcterms:modified>
</cp:coreProperties>
</file>